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Varmepumper" sheetId="1" r:id="rId1"/>
    <sheet name="Elkedler" sheetId="2" r:id="rId2"/>
  </sheets>
  <definedNames/>
  <calcPr fullCalcOnLoad="1"/>
</workbook>
</file>

<file path=xl/sharedStrings.xml><?xml version="1.0" encoding="utf-8"?>
<sst xmlns="http://schemas.openxmlformats.org/spreadsheetml/2006/main" count="299" uniqueCount="143">
  <si>
    <t xml:space="preserve">m/ motor </t>
  </si>
  <si>
    <t xml:space="preserve">m/ fliskedel </t>
  </si>
  <si>
    <t xml:space="preserve">Standalone </t>
  </si>
  <si>
    <t xml:space="preserve">m/ kedel </t>
  </si>
  <si>
    <t xml:space="preserve">Standalone/komb. </t>
  </si>
  <si>
    <t>m /KV (uafh. drift mulig)</t>
  </si>
  <si>
    <t xml:space="preserve">Standalone(direktevv.) </t>
  </si>
  <si>
    <t>Projekteret</t>
  </si>
  <si>
    <t>Røggas</t>
  </si>
  <si>
    <t>Spildevand</t>
  </si>
  <si>
    <t>Spildvarme</t>
  </si>
  <si>
    <t>Søvand</t>
  </si>
  <si>
    <t>Grundvand</t>
  </si>
  <si>
    <t>CO2</t>
  </si>
  <si>
    <t>NH3‐LT</t>
  </si>
  <si>
    <t>5%(33%)</t>
  </si>
  <si>
    <t>3%(33%)</t>
  </si>
  <si>
    <t>NH3‐MT</t>
  </si>
  <si>
    <t>NH3‐HT</t>
  </si>
  <si>
    <t>IsoButan</t>
  </si>
  <si>
    <t>‐</t>
  </si>
  <si>
    <t>Hybrid</t>
  </si>
  <si>
    <t>46/67</t>
  </si>
  <si>
    <t>8‐18</t>
  </si>
  <si>
    <t>10‐40</t>
  </si>
  <si>
    <t>10‐35</t>
  </si>
  <si>
    <t>4‐20</t>
  </si>
  <si>
    <t>8‐20</t>
  </si>
  <si>
    <t xml:space="preserve">Varmekilde </t>
  </si>
  <si>
    <t>År</t>
  </si>
  <si>
    <t xml:space="preserve">Vejen Varmeværk </t>
  </si>
  <si>
    <t xml:space="preserve">Frederikshavn Forsyning </t>
  </si>
  <si>
    <t xml:space="preserve">Bjerringbro Varmeværk </t>
  </si>
  <si>
    <t xml:space="preserve">Brande Varmeværk </t>
  </si>
  <si>
    <t xml:space="preserve">Hanstholm Varmeværk </t>
  </si>
  <si>
    <t xml:space="preserve">Vinderup Varmeværk </t>
  </si>
  <si>
    <t xml:space="preserve">Brædstrup Fjernvarme </t>
  </si>
  <si>
    <t xml:space="preserve">Hundested Varmeværk </t>
  </si>
  <si>
    <t xml:space="preserve">Lading Fajstrup Varmefors. </t>
  </si>
  <si>
    <t xml:space="preserve">Marstal Fjernvarme </t>
  </si>
  <si>
    <t xml:space="preserve">Skjern Papirfabrik </t>
  </si>
  <si>
    <t xml:space="preserve">Ans Kraftvarmeværk </t>
  </si>
  <si>
    <t xml:space="preserve">Broager Fjernvarmeselskab </t>
  </si>
  <si>
    <t xml:space="preserve">Horsens VandEnergi </t>
  </si>
  <si>
    <t xml:space="preserve">Løgumkloster </t>
  </si>
  <si>
    <t xml:space="preserve">Præstø Fjernvarme </t>
  </si>
  <si>
    <t xml:space="preserve">Rye Kraftvarmeværk </t>
  </si>
  <si>
    <t>Borehulslager (solvarme)</t>
  </si>
  <si>
    <t>Returvand (røggas)</t>
  </si>
  <si>
    <t>Damvarmelager (solvarme)</t>
  </si>
  <si>
    <t>Kølemiddel</t>
  </si>
  <si>
    <t>R407A</t>
  </si>
  <si>
    <t>R407C</t>
  </si>
  <si>
    <t>R410A</t>
  </si>
  <si>
    <t>Producent</t>
  </si>
  <si>
    <t>Leverandør</t>
  </si>
  <si>
    <t>Rådgiver</t>
  </si>
  <si>
    <t>Industri Montage Vest</t>
  </si>
  <si>
    <t>Industrivarme</t>
  </si>
  <si>
    <t>PlanEnergi</t>
  </si>
  <si>
    <t>Johnson Controls</t>
  </si>
  <si>
    <t>Teknologisk Institut</t>
  </si>
  <si>
    <t>Brædstrup Fjernvarme</t>
  </si>
  <si>
    <t>Advansor</t>
  </si>
  <si>
    <t>Averhoff Energi Anlæg</t>
  </si>
  <si>
    <t>Alpha Innotec</t>
  </si>
  <si>
    <t>LH Energi</t>
  </si>
  <si>
    <t xml:space="preserve">COWI </t>
  </si>
  <si>
    <t>Værk</t>
  </si>
  <si>
    <t>Knud Jepsen A/S, Hinnerup</t>
  </si>
  <si>
    <t>Type</t>
  </si>
  <si>
    <t>Ud [°C]</t>
  </si>
  <si>
    <t>Varmekilde [°C]</t>
  </si>
  <si>
    <t>Idriftsat</t>
  </si>
  <si>
    <t>Brøndum A/S</t>
  </si>
  <si>
    <t>Averhoff</t>
  </si>
  <si>
    <t>Karstensens Skibsværft</t>
  </si>
  <si>
    <t>Jerslev Kraftvarme</t>
  </si>
  <si>
    <t>Christiansfeld Fjernvarme</t>
  </si>
  <si>
    <t>Tjæreborg</t>
  </si>
  <si>
    <t>Nr. Broby Varmeværk</t>
  </si>
  <si>
    <t>Brørup</t>
  </si>
  <si>
    <t>Egtved Varmeværk</t>
  </si>
  <si>
    <t>Smørum Kraftvarmeværk</t>
  </si>
  <si>
    <t>SCAN / Tjæreborg</t>
  </si>
  <si>
    <t>Strandby Varmeværk</t>
  </si>
  <si>
    <t>Augustenborg Fjernvarme</t>
  </si>
  <si>
    <t>Tjæreborg/ SCAN</t>
  </si>
  <si>
    <t>Bredsten-Balle Kraftvarmeværk</t>
  </si>
  <si>
    <t>E.ON Danmark, Præstø</t>
  </si>
  <si>
    <t>EON-Frederiksund</t>
  </si>
  <si>
    <t>Gartneriet Madsendø</t>
  </si>
  <si>
    <t>Hanstholm Varmeværk</t>
  </si>
  <si>
    <t>Nykøbing Mors</t>
  </si>
  <si>
    <t>Outrup Varmeværk</t>
  </si>
  <si>
    <t>Snedsted</t>
  </si>
  <si>
    <t>Videbæk Energiforsyning</t>
  </si>
  <si>
    <t>Vorupør Kraftvarme</t>
  </si>
  <si>
    <t>DWC Energi</t>
  </si>
  <si>
    <t>Tjæreborg / AEA</t>
  </si>
  <si>
    <t>Helsinge Fjernvarme</t>
  </si>
  <si>
    <t>Hvide Sande</t>
  </si>
  <si>
    <t>Nørre Snede</t>
  </si>
  <si>
    <t>Ringkøbing Fjernvarmeværk</t>
  </si>
  <si>
    <t>Sæby Varmeværk</t>
  </si>
  <si>
    <t>Struer Forsyning</t>
  </si>
  <si>
    <t>Danfoss Redan</t>
  </si>
  <si>
    <t>Skagen Varmeværk</t>
  </si>
  <si>
    <t>Energi Fyn - Assens</t>
  </si>
  <si>
    <t>Energi Fyn - Kratholm</t>
  </si>
  <si>
    <t>Vojens Fjernvarme</t>
  </si>
  <si>
    <t>Hjallerup Fjernvarme</t>
  </si>
  <si>
    <t>Hindsholm Kraftvarmeværk</t>
  </si>
  <si>
    <t>Brovst Fjernvarme</t>
  </si>
  <si>
    <t>Aulum Fjernvarme</t>
  </si>
  <si>
    <t>Hornum Fjernvarme</t>
  </si>
  <si>
    <t>Vildbjerg Varmeværk</t>
  </si>
  <si>
    <t>Østervraa Varmeværk</t>
  </si>
  <si>
    <t>Grindsted El &amp; Varmeforsyning</t>
  </si>
  <si>
    <t>Bravida Danmark A/S Tilst</t>
  </si>
  <si>
    <t>COP</t>
  </si>
  <si>
    <t>-</t>
  </si>
  <si>
    <t>Bemærkninger</t>
  </si>
  <si>
    <t>Ydelse: 1,3‐1,5. COP: 3,2‐3,8</t>
  </si>
  <si>
    <t>System ydelse: 5,3. System COP: 6,7</t>
  </si>
  <si>
    <t>COP: 2,7-3,2</t>
  </si>
  <si>
    <t>System COP: 2,6</t>
  </si>
  <si>
    <t>I alt</t>
  </si>
  <si>
    <t>Effekt [MW]</t>
  </si>
  <si>
    <t>Spænding [kV]</t>
  </si>
  <si>
    <t>Ydelse [MWq]</t>
  </si>
  <si>
    <t>Vægtet COP</t>
  </si>
  <si>
    <t>Kap. af gns. varmebehov i koldeste md</t>
  </si>
  <si>
    <t>Ribe Fjernvarme</t>
  </si>
  <si>
    <t>Brønderslev Forsyning</t>
  </si>
  <si>
    <t>AffaldVarme Århus</t>
  </si>
  <si>
    <t>Beregnet [MWe]</t>
  </si>
  <si>
    <t>Skårup Fjernvarme</t>
  </si>
  <si>
    <t>NH3</t>
  </si>
  <si>
    <t>Asnæsværket</t>
  </si>
  <si>
    <t>E.On Frederikssund Kraftvarme</t>
  </si>
  <si>
    <t>m /gaskedel</t>
  </si>
  <si>
    <t>Tjæreborg Industri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</si>
</sst>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%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right"/>
    </xf>
    <xf numFmtId="0" fontId="37" fillId="0" borderId="10" xfId="0" applyFont="1" applyFill="1" applyBorder="1" applyAlignment="1">
      <alignment/>
    </xf>
    <xf numFmtId="9" fontId="0" fillId="0" borderId="10" xfId="59" applyFont="1" applyBorder="1" applyAlignment="1">
      <alignment horizontal="right"/>
    </xf>
    <xf numFmtId="164" fontId="0" fillId="0" borderId="10" xfId="59" applyNumberFormat="1" applyFont="1" applyBorder="1" applyAlignment="1">
      <alignment horizontal="right"/>
    </xf>
    <xf numFmtId="171" fontId="37" fillId="0" borderId="10" xfId="0" applyNumberFormat="1" applyFont="1" applyBorder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right"/>
    </xf>
    <xf numFmtId="164" fontId="39" fillId="0" borderId="10" xfId="59" applyNumberFormat="1" applyFont="1" applyBorder="1" applyAlignment="1">
      <alignment horizontal="right"/>
    </xf>
    <xf numFmtId="9" fontId="39" fillId="0" borderId="10" xfId="59" applyFont="1" applyBorder="1" applyAlignment="1">
      <alignment horizontal="right"/>
    </xf>
    <xf numFmtId="2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 quotePrefix="1">
      <alignment horizontal="right"/>
    </xf>
    <xf numFmtId="171" fontId="0" fillId="0" borderId="0" xfId="0" applyNumberFormat="1" applyAlignment="1">
      <alignment/>
    </xf>
    <xf numFmtId="2" fontId="39" fillId="0" borderId="11" xfId="0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 horizontal="right"/>
    </xf>
    <xf numFmtId="0" fontId="0" fillId="0" borderId="10" xfId="0" applyFont="1" applyBorder="1" applyAlignment="1" quotePrefix="1">
      <alignment/>
    </xf>
    <xf numFmtId="9" fontId="0" fillId="0" borderId="10" xfId="59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2.00390625" style="0" bestFit="1" customWidth="1"/>
    <col min="2" max="2" width="13.421875" style="0" bestFit="1" customWidth="1"/>
    <col min="3" max="3" width="31.57421875" style="0" bestFit="1" customWidth="1"/>
    <col min="4" max="4" width="20.57421875" style="0" bestFit="1" customWidth="1"/>
    <col min="5" max="5" width="10.28125" style="0" bestFit="1" customWidth="1"/>
    <col min="6" max="6" width="14.28125" style="0" bestFit="1" customWidth="1"/>
    <col min="7" max="7" width="16.421875" style="0" bestFit="1" customWidth="1"/>
    <col min="8" max="8" width="6.28125" style="0" bestFit="1" customWidth="1"/>
    <col min="9" max="9" width="16.140625" style="0" bestFit="1" customWidth="1"/>
    <col min="10" max="10" width="11.7109375" style="0" bestFit="1" customWidth="1"/>
    <col min="11" max="11" width="35.8515625" style="0" bestFit="1" customWidth="1"/>
    <col min="12" max="12" width="27.7109375" style="0" bestFit="1" customWidth="1"/>
    <col min="13" max="15" width="25.00390625" style="0" bestFit="1" customWidth="1"/>
    <col min="16" max="16" width="43.421875" style="0" bestFit="1" customWidth="1"/>
  </cols>
  <sheetData>
    <row r="1" spans="1:16" s="4" customFormat="1" ht="15">
      <c r="A1" s="3" t="s">
        <v>68</v>
      </c>
      <c r="B1" s="3" t="s">
        <v>29</v>
      </c>
      <c r="C1" s="3" t="s">
        <v>28</v>
      </c>
      <c r="D1" s="3" t="s">
        <v>72</v>
      </c>
      <c r="E1" s="3" t="s">
        <v>71</v>
      </c>
      <c r="F1" s="3" t="s">
        <v>50</v>
      </c>
      <c r="G1" s="3" t="s">
        <v>130</v>
      </c>
      <c r="H1" s="3" t="s">
        <v>120</v>
      </c>
      <c r="I1" s="3" t="s">
        <v>136</v>
      </c>
      <c r="J1" s="3" t="s">
        <v>131</v>
      </c>
      <c r="K1" s="3" t="s">
        <v>132</v>
      </c>
      <c r="L1" s="3" t="s">
        <v>70</v>
      </c>
      <c r="M1" s="3" t="s">
        <v>54</v>
      </c>
      <c r="N1" s="3" t="s">
        <v>55</v>
      </c>
      <c r="O1" s="3" t="s">
        <v>56</v>
      </c>
      <c r="P1" s="3" t="s">
        <v>122</v>
      </c>
    </row>
    <row r="2" spans="1:16" ht="15">
      <c r="A2" s="12" t="s">
        <v>45</v>
      </c>
      <c r="B2" s="13" t="s">
        <v>7</v>
      </c>
      <c r="C2" s="12" t="s">
        <v>12</v>
      </c>
      <c r="D2" s="13">
        <v>9</v>
      </c>
      <c r="E2" s="13">
        <v>75</v>
      </c>
      <c r="F2" s="12" t="s">
        <v>20</v>
      </c>
      <c r="G2" s="12">
        <v>3.7</v>
      </c>
      <c r="H2" s="12">
        <v>3.5</v>
      </c>
      <c r="I2" s="16">
        <f aca="true" t="shared" si="0" ref="I2:I24">+G2/H2</f>
        <v>1.0571428571428572</v>
      </c>
      <c r="J2" s="14">
        <f aca="true" t="shared" si="1" ref="J2:J24">+G2/$G$25</f>
        <v>0.0963290809684978</v>
      </c>
      <c r="K2" s="15">
        <v>0.83</v>
      </c>
      <c r="L2" s="12" t="s">
        <v>2</v>
      </c>
      <c r="M2" s="12" t="s">
        <v>121</v>
      </c>
      <c r="N2" s="12" t="s">
        <v>121</v>
      </c>
      <c r="O2" s="12" t="s">
        <v>59</v>
      </c>
      <c r="P2" s="12"/>
    </row>
    <row r="3" spans="1:16" ht="15">
      <c r="A3" s="12" t="s">
        <v>44</v>
      </c>
      <c r="B3" s="13" t="s">
        <v>7</v>
      </c>
      <c r="C3" s="12" t="s">
        <v>49</v>
      </c>
      <c r="D3" s="13" t="s">
        <v>24</v>
      </c>
      <c r="E3" s="13">
        <v>90</v>
      </c>
      <c r="F3" s="12" t="s">
        <v>21</v>
      </c>
      <c r="G3" s="12">
        <v>1.3</v>
      </c>
      <c r="H3" s="12">
        <v>4.5</v>
      </c>
      <c r="I3" s="16">
        <f t="shared" si="0"/>
        <v>0.2888888888888889</v>
      </c>
      <c r="J3" s="14">
        <f t="shared" si="1"/>
        <v>0.03384535277271544</v>
      </c>
      <c r="K3" s="15">
        <v>0.19</v>
      </c>
      <c r="L3" s="12" t="s">
        <v>2</v>
      </c>
      <c r="M3" s="12" t="s">
        <v>57</v>
      </c>
      <c r="N3" s="12" t="s">
        <v>57</v>
      </c>
      <c r="O3" s="12" t="s">
        <v>59</v>
      </c>
      <c r="P3" s="12"/>
    </row>
    <row r="4" spans="1:16" ht="15">
      <c r="A4" s="12" t="s">
        <v>43</v>
      </c>
      <c r="B4" s="13" t="s">
        <v>7</v>
      </c>
      <c r="C4" s="12" t="s">
        <v>9</v>
      </c>
      <c r="D4" s="13" t="s">
        <v>27</v>
      </c>
      <c r="E4" s="13">
        <v>85</v>
      </c>
      <c r="F4" s="12" t="s">
        <v>18</v>
      </c>
      <c r="G4" s="12">
        <v>6</v>
      </c>
      <c r="H4" s="12">
        <v>3.5</v>
      </c>
      <c r="I4" s="16">
        <f t="shared" si="0"/>
        <v>1.7142857142857142</v>
      </c>
      <c r="J4" s="14">
        <f t="shared" si="1"/>
        <v>0.15620932048945588</v>
      </c>
      <c r="K4" s="15">
        <v>0.1</v>
      </c>
      <c r="L4" s="12" t="s">
        <v>2</v>
      </c>
      <c r="M4" s="12" t="s">
        <v>57</v>
      </c>
      <c r="N4" s="12" t="s">
        <v>58</v>
      </c>
      <c r="O4" s="12" t="s">
        <v>59</v>
      </c>
      <c r="P4" s="12"/>
    </row>
    <row r="5" spans="1:16" ht="15">
      <c r="A5" s="12" t="s">
        <v>42</v>
      </c>
      <c r="B5" s="13" t="s">
        <v>7</v>
      </c>
      <c r="C5" s="12" t="s">
        <v>12</v>
      </c>
      <c r="D5" s="13">
        <v>9</v>
      </c>
      <c r="E5" s="13">
        <v>75</v>
      </c>
      <c r="F5" s="12" t="s">
        <v>20</v>
      </c>
      <c r="G5" s="12">
        <v>4</v>
      </c>
      <c r="H5" s="12">
        <v>3.5</v>
      </c>
      <c r="I5" s="16">
        <f t="shared" si="0"/>
        <v>1.1428571428571428</v>
      </c>
      <c r="J5" s="14">
        <f t="shared" si="1"/>
        <v>0.1041395469929706</v>
      </c>
      <c r="K5" s="15">
        <v>0.75</v>
      </c>
      <c r="L5" s="12" t="s">
        <v>2</v>
      </c>
      <c r="M5" s="12" t="s">
        <v>121</v>
      </c>
      <c r="N5" s="12" t="s">
        <v>121</v>
      </c>
      <c r="O5" s="12" t="s">
        <v>121</v>
      </c>
      <c r="P5" s="12"/>
    </row>
    <row r="6" spans="1:16" ht="15">
      <c r="A6" s="12" t="s">
        <v>41</v>
      </c>
      <c r="B6" s="13" t="s">
        <v>7</v>
      </c>
      <c r="C6" s="12" t="s">
        <v>11</v>
      </c>
      <c r="D6" s="13" t="s">
        <v>26</v>
      </c>
      <c r="E6" s="13">
        <v>75</v>
      </c>
      <c r="F6" s="12" t="s">
        <v>19</v>
      </c>
      <c r="G6" s="12">
        <v>1.4</v>
      </c>
      <c r="H6" s="12">
        <v>3.5</v>
      </c>
      <c r="I6" s="16">
        <f t="shared" si="0"/>
        <v>0.39999999999999997</v>
      </c>
      <c r="J6" s="14">
        <f t="shared" si="1"/>
        <v>0.0364488414475397</v>
      </c>
      <c r="K6" s="15">
        <v>0.5</v>
      </c>
      <c r="L6" s="12" t="s">
        <v>2</v>
      </c>
      <c r="M6" s="12" t="s">
        <v>60</v>
      </c>
      <c r="N6" s="12" t="s">
        <v>60</v>
      </c>
      <c r="O6" s="12" t="s">
        <v>61</v>
      </c>
      <c r="P6" s="12" t="s">
        <v>123</v>
      </c>
    </row>
    <row r="7" spans="1:16" s="22" customFormat="1" ht="15">
      <c r="A7" s="11" t="s">
        <v>140</v>
      </c>
      <c r="B7" s="20">
        <v>2015</v>
      </c>
      <c r="C7" s="11" t="s">
        <v>8</v>
      </c>
      <c r="D7" s="23" t="s">
        <v>121</v>
      </c>
      <c r="E7" s="23" t="s">
        <v>121</v>
      </c>
      <c r="F7" s="11"/>
      <c r="G7" s="11">
        <v>0.8</v>
      </c>
      <c r="H7" s="11">
        <v>5</v>
      </c>
      <c r="I7" s="21">
        <f t="shared" si="0"/>
        <v>0.16</v>
      </c>
      <c r="J7" s="8">
        <f t="shared" si="1"/>
        <v>0.020827909398594118</v>
      </c>
      <c r="K7" s="25" t="s">
        <v>121</v>
      </c>
      <c r="L7" s="11" t="s">
        <v>141</v>
      </c>
      <c r="M7" s="24" t="s">
        <v>121</v>
      </c>
      <c r="N7" s="11" t="s">
        <v>142</v>
      </c>
      <c r="O7" s="24" t="s">
        <v>121</v>
      </c>
      <c r="P7" s="11"/>
    </row>
    <row r="8" spans="1:16" s="22" customFormat="1" ht="15">
      <c r="A8" s="11" t="s">
        <v>46</v>
      </c>
      <c r="B8" s="20">
        <v>2015</v>
      </c>
      <c r="C8" s="11" t="s">
        <v>12</v>
      </c>
      <c r="D8" s="20">
        <v>9</v>
      </c>
      <c r="E8" s="20">
        <v>75</v>
      </c>
      <c r="F8" s="11" t="s">
        <v>17</v>
      </c>
      <c r="G8" s="11">
        <v>2</v>
      </c>
      <c r="H8" s="11">
        <v>3.5</v>
      </c>
      <c r="I8" s="21">
        <f>+G8/H8</f>
        <v>0.5714285714285714</v>
      </c>
      <c r="J8" s="8">
        <f>+G8/$G$25</f>
        <v>0.0520697734964853</v>
      </c>
      <c r="K8" s="7">
        <v>0.75</v>
      </c>
      <c r="L8" s="11" t="s">
        <v>2</v>
      </c>
      <c r="M8" s="11" t="s">
        <v>60</v>
      </c>
      <c r="N8" s="11" t="s">
        <v>60</v>
      </c>
      <c r="O8" s="11" t="s">
        <v>59</v>
      </c>
      <c r="P8" s="11"/>
    </row>
    <row r="9" spans="1:16" ht="15">
      <c r="A9" s="11" t="s">
        <v>137</v>
      </c>
      <c r="B9" s="20">
        <v>2014</v>
      </c>
      <c r="C9" s="11" t="s">
        <v>8</v>
      </c>
      <c r="D9" s="20">
        <v>50</v>
      </c>
      <c r="E9" s="20">
        <v>60</v>
      </c>
      <c r="F9" s="11" t="s">
        <v>138</v>
      </c>
      <c r="G9" s="11">
        <v>0.3</v>
      </c>
      <c r="H9" s="11">
        <v>4.87</v>
      </c>
      <c r="I9" s="21">
        <f t="shared" si="0"/>
        <v>0.061601642710472276</v>
      </c>
      <c r="J9" s="8">
        <f t="shared" si="1"/>
        <v>0.007810466024472794</v>
      </c>
      <c r="K9" s="25" t="s">
        <v>121</v>
      </c>
      <c r="L9" s="11" t="s">
        <v>5</v>
      </c>
      <c r="M9" s="11" t="s">
        <v>60</v>
      </c>
      <c r="N9" s="11" t="s">
        <v>60</v>
      </c>
      <c r="O9" s="11" t="s">
        <v>121</v>
      </c>
      <c r="P9" s="11"/>
    </row>
    <row r="10" spans="1:16" ht="15">
      <c r="A10" s="1" t="s">
        <v>30</v>
      </c>
      <c r="B10" s="2">
        <v>2013</v>
      </c>
      <c r="C10" s="1" t="s">
        <v>8</v>
      </c>
      <c r="D10" s="2">
        <v>40</v>
      </c>
      <c r="E10" s="2">
        <v>67</v>
      </c>
      <c r="F10" s="1" t="s">
        <v>17</v>
      </c>
      <c r="G10" s="1">
        <v>1</v>
      </c>
      <c r="H10" s="1">
        <v>4.1</v>
      </c>
      <c r="I10" s="16">
        <f t="shared" si="0"/>
        <v>0.24390243902439027</v>
      </c>
      <c r="J10" s="8">
        <f t="shared" si="1"/>
        <v>0.02603488674824265</v>
      </c>
      <c r="K10" s="7">
        <v>0.04</v>
      </c>
      <c r="L10" s="1" t="s">
        <v>1</v>
      </c>
      <c r="M10" s="1" t="s">
        <v>121</v>
      </c>
      <c r="N10" s="11" t="s">
        <v>142</v>
      </c>
      <c r="O10" s="1" t="s">
        <v>121</v>
      </c>
      <c r="P10" s="1"/>
    </row>
    <row r="11" spans="1:16" ht="15">
      <c r="A11" s="1" t="s">
        <v>69</v>
      </c>
      <c r="B11" s="2">
        <v>2012</v>
      </c>
      <c r="C11" s="1" t="s">
        <v>121</v>
      </c>
      <c r="D11" s="2" t="s">
        <v>121</v>
      </c>
      <c r="E11" s="2" t="s">
        <v>121</v>
      </c>
      <c r="F11" s="1" t="s">
        <v>121</v>
      </c>
      <c r="G11" s="1">
        <v>2.06</v>
      </c>
      <c r="H11" s="2" t="s">
        <v>121</v>
      </c>
      <c r="I11" s="17" t="s">
        <v>121</v>
      </c>
      <c r="J11" s="8">
        <f t="shared" si="1"/>
        <v>0.05363186670137986</v>
      </c>
      <c r="K11" s="7" t="s">
        <v>121</v>
      </c>
      <c r="L11" s="1" t="s">
        <v>121</v>
      </c>
      <c r="M11" s="1" t="s">
        <v>60</v>
      </c>
      <c r="N11" s="1" t="s">
        <v>64</v>
      </c>
      <c r="O11" s="1" t="s">
        <v>64</v>
      </c>
      <c r="P11" s="1"/>
    </row>
    <row r="12" spans="1:16" ht="15">
      <c r="A12" s="1" t="s">
        <v>40</v>
      </c>
      <c r="B12" s="2">
        <v>2012</v>
      </c>
      <c r="C12" s="1" t="s">
        <v>10</v>
      </c>
      <c r="D12" s="2">
        <v>53</v>
      </c>
      <c r="E12" s="2">
        <v>68</v>
      </c>
      <c r="F12" s="1" t="s">
        <v>18</v>
      </c>
      <c r="G12" s="1">
        <v>3.9</v>
      </c>
      <c r="H12" s="1">
        <v>5</v>
      </c>
      <c r="I12" s="16">
        <f t="shared" si="0"/>
        <v>0.78</v>
      </c>
      <c r="J12" s="8">
        <f t="shared" si="1"/>
        <v>0.10153605831814633</v>
      </c>
      <c r="K12" s="7">
        <v>0.34</v>
      </c>
      <c r="L12" s="1" t="s">
        <v>6</v>
      </c>
      <c r="M12" s="1" t="s">
        <v>60</v>
      </c>
      <c r="N12" s="1" t="s">
        <v>64</v>
      </c>
      <c r="O12" s="1" t="s">
        <v>64</v>
      </c>
      <c r="P12" s="1" t="s">
        <v>124</v>
      </c>
    </row>
    <row r="13" spans="1:16" ht="15">
      <c r="A13" s="1" t="s">
        <v>39</v>
      </c>
      <c r="B13" s="2">
        <v>2012</v>
      </c>
      <c r="C13" s="1" t="s">
        <v>49</v>
      </c>
      <c r="D13" s="2" t="s">
        <v>25</v>
      </c>
      <c r="E13" s="2">
        <v>78</v>
      </c>
      <c r="F13" s="1" t="s">
        <v>13</v>
      </c>
      <c r="G13" s="1">
        <v>1.5</v>
      </c>
      <c r="H13" s="1">
        <v>3.1</v>
      </c>
      <c r="I13" s="16">
        <f t="shared" si="0"/>
        <v>0.48387096774193544</v>
      </c>
      <c r="J13" s="8">
        <f t="shared" si="1"/>
        <v>0.03905233012236397</v>
      </c>
      <c r="K13" s="7">
        <v>0.28</v>
      </c>
      <c r="L13" s="1" t="s">
        <v>2</v>
      </c>
      <c r="M13" s="1" t="s">
        <v>63</v>
      </c>
      <c r="N13" s="1" t="s">
        <v>63</v>
      </c>
      <c r="O13" s="1" t="s">
        <v>59</v>
      </c>
      <c r="P13" s="1"/>
    </row>
    <row r="14" spans="1:16" ht="15">
      <c r="A14" s="1" t="s">
        <v>38</v>
      </c>
      <c r="B14" s="2">
        <v>2012</v>
      </c>
      <c r="C14" s="1" t="s">
        <v>48</v>
      </c>
      <c r="D14" s="2">
        <v>36</v>
      </c>
      <c r="E14" s="2">
        <v>50</v>
      </c>
      <c r="F14" s="1" t="s">
        <v>53</v>
      </c>
      <c r="G14" s="1">
        <v>0.13</v>
      </c>
      <c r="H14" s="1">
        <v>4.3</v>
      </c>
      <c r="I14" s="16">
        <f t="shared" si="0"/>
        <v>0.030232558139534887</v>
      </c>
      <c r="J14" s="8">
        <f t="shared" si="1"/>
        <v>0.0033845352772715444</v>
      </c>
      <c r="K14" s="7">
        <v>0.1</v>
      </c>
      <c r="L14" s="1" t="s">
        <v>5</v>
      </c>
      <c r="M14" s="1" t="s">
        <v>121</v>
      </c>
      <c r="N14" s="1" t="s">
        <v>121</v>
      </c>
      <c r="O14" s="1" t="s">
        <v>121</v>
      </c>
      <c r="P14" s="1" t="s">
        <v>126</v>
      </c>
    </row>
    <row r="15" spans="1:16" ht="15">
      <c r="A15" s="1" t="s">
        <v>37</v>
      </c>
      <c r="B15" s="2">
        <v>2012</v>
      </c>
      <c r="C15" s="1" t="s">
        <v>8</v>
      </c>
      <c r="D15" s="2">
        <v>40</v>
      </c>
      <c r="E15" s="2">
        <v>48</v>
      </c>
      <c r="F15" s="1" t="s">
        <v>14</v>
      </c>
      <c r="G15" s="1">
        <v>0.8</v>
      </c>
      <c r="H15" s="1">
        <v>4.8</v>
      </c>
      <c r="I15" s="16">
        <f t="shared" si="0"/>
        <v>0.16666666666666669</v>
      </c>
      <c r="J15" s="8">
        <f t="shared" si="1"/>
        <v>0.020827909398594118</v>
      </c>
      <c r="K15" s="7">
        <v>0.11</v>
      </c>
      <c r="L15" s="1" t="s">
        <v>3</v>
      </c>
      <c r="M15" s="1" t="s">
        <v>60</v>
      </c>
      <c r="N15" s="1" t="s">
        <v>64</v>
      </c>
      <c r="O15" s="1" t="s">
        <v>64</v>
      </c>
      <c r="P15" s="1"/>
    </row>
    <row r="16" spans="1:16" ht="15">
      <c r="A16" s="1" t="s">
        <v>36</v>
      </c>
      <c r="B16" s="2">
        <v>2012</v>
      </c>
      <c r="C16" s="1" t="s">
        <v>47</v>
      </c>
      <c r="D16" s="2" t="s">
        <v>24</v>
      </c>
      <c r="E16" s="2">
        <v>80</v>
      </c>
      <c r="F16" s="1" t="s">
        <v>18</v>
      </c>
      <c r="G16" s="1">
        <v>1.2</v>
      </c>
      <c r="H16" s="1">
        <v>3.2</v>
      </c>
      <c r="I16" s="16">
        <f t="shared" si="0"/>
        <v>0.37499999999999994</v>
      </c>
      <c r="J16" s="8">
        <f t="shared" si="1"/>
        <v>0.031241864097891175</v>
      </c>
      <c r="K16" s="7">
        <v>0.14</v>
      </c>
      <c r="L16" s="1" t="s">
        <v>2</v>
      </c>
      <c r="M16" s="1" t="s">
        <v>60</v>
      </c>
      <c r="N16" s="1" t="s">
        <v>60</v>
      </c>
      <c r="O16" s="1" t="s">
        <v>59</v>
      </c>
      <c r="P16" s="1"/>
    </row>
    <row r="17" spans="1:16" ht="15">
      <c r="A17" s="1" t="s">
        <v>32</v>
      </c>
      <c r="B17" s="2">
        <v>2012</v>
      </c>
      <c r="C17" s="1" t="s">
        <v>10</v>
      </c>
      <c r="D17" s="2">
        <v>18</v>
      </c>
      <c r="E17" s="2" t="s">
        <v>22</v>
      </c>
      <c r="F17" s="1" t="s">
        <v>17</v>
      </c>
      <c r="G17" s="1">
        <v>3.7</v>
      </c>
      <c r="H17" s="1">
        <v>4.8</v>
      </c>
      <c r="I17" s="16">
        <f t="shared" si="0"/>
        <v>0.7708333333333334</v>
      </c>
      <c r="J17" s="8">
        <f t="shared" si="1"/>
        <v>0.0963290809684978</v>
      </c>
      <c r="K17" s="7">
        <v>0.25</v>
      </c>
      <c r="L17" s="1" t="s">
        <v>4</v>
      </c>
      <c r="M17" s="1" t="s">
        <v>60</v>
      </c>
      <c r="N17" s="1" t="s">
        <v>64</v>
      </c>
      <c r="O17" s="1" t="s">
        <v>64</v>
      </c>
      <c r="P17" s="1"/>
    </row>
    <row r="18" spans="1:16" ht="15">
      <c r="A18" s="1" t="s">
        <v>35</v>
      </c>
      <c r="B18" s="2">
        <v>2011</v>
      </c>
      <c r="C18" s="1" t="s">
        <v>8</v>
      </c>
      <c r="D18" s="2">
        <v>40</v>
      </c>
      <c r="E18" s="2">
        <v>48</v>
      </c>
      <c r="F18" s="1" t="s">
        <v>14</v>
      </c>
      <c r="G18" s="1">
        <v>0.67</v>
      </c>
      <c r="H18" s="1">
        <v>5.2</v>
      </c>
      <c r="I18" s="16">
        <f t="shared" si="0"/>
        <v>0.12884615384615386</v>
      </c>
      <c r="J18" s="8">
        <f t="shared" si="1"/>
        <v>0.017443374121322575</v>
      </c>
      <c r="K18" s="7">
        <v>0.11</v>
      </c>
      <c r="L18" s="1" t="s">
        <v>0</v>
      </c>
      <c r="M18" s="1" t="s">
        <v>60</v>
      </c>
      <c r="N18" s="1" t="s">
        <v>64</v>
      </c>
      <c r="O18" s="1" t="s">
        <v>64</v>
      </c>
      <c r="P18" s="1"/>
    </row>
    <row r="19" spans="1:16" ht="15">
      <c r="A19" s="1" t="s">
        <v>34</v>
      </c>
      <c r="B19" s="2">
        <v>2011</v>
      </c>
      <c r="C19" s="1" t="s">
        <v>8</v>
      </c>
      <c r="D19" s="2">
        <v>45</v>
      </c>
      <c r="E19" s="2">
        <v>45</v>
      </c>
      <c r="F19" s="1" t="s">
        <v>52</v>
      </c>
      <c r="G19" s="1">
        <v>0.3</v>
      </c>
      <c r="H19" s="1">
        <v>5.8</v>
      </c>
      <c r="I19" s="16">
        <f t="shared" si="0"/>
        <v>0.05172413793103448</v>
      </c>
      <c r="J19" s="8">
        <f t="shared" si="1"/>
        <v>0.007810466024472794</v>
      </c>
      <c r="K19" s="7">
        <v>0.05</v>
      </c>
      <c r="L19" s="1" t="s">
        <v>3</v>
      </c>
      <c r="M19" s="1" t="s">
        <v>65</v>
      </c>
      <c r="N19" s="1" t="s">
        <v>66</v>
      </c>
      <c r="O19" s="1" t="s">
        <v>121</v>
      </c>
      <c r="P19" s="1"/>
    </row>
    <row r="20" spans="1:16" ht="15">
      <c r="A20" s="1" t="s">
        <v>32</v>
      </c>
      <c r="B20" s="2">
        <v>2011</v>
      </c>
      <c r="C20" s="1" t="s">
        <v>8</v>
      </c>
      <c r="D20" s="2">
        <v>40</v>
      </c>
      <c r="E20" s="2">
        <v>45</v>
      </c>
      <c r="F20" s="1" t="s">
        <v>14</v>
      </c>
      <c r="G20" s="1">
        <v>0.5</v>
      </c>
      <c r="H20" s="1">
        <v>5.2</v>
      </c>
      <c r="I20" s="16">
        <f t="shared" si="0"/>
        <v>0.09615384615384615</v>
      </c>
      <c r="J20" s="8">
        <f t="shared" si="1"/>
        <v>0.013017443374121324</v>
      </c>
      <c r="K20" s="7" t="s">
        <v>16</v>
      </c>
      <c r="L20" s="1" t="s">
        <v>3</v>
      </c>
      <c r="M20" s="1" t="s">
        <v>60</v>
      </c>
      <c r="N20" s="1" t="s">
        <v>64</v>
      </c>
      <c r="O20" s="1" t="s">
        <v>64</v>
      </c>
      <c r="P20" s="1"/>
    </row>
    <row r="21" spans="1:16" ht="15">
      <c r="A21" s="1" t="s">
        <v>33</v>
      </c>
      <c r="B21" s="2">
        <v>2010</v>
      </c>
      <c r="C21" s="1" t="s">
        <v>8</v>
      </c>
      <c r="D21" s="2">
        <v>40</v>
      </c>
      <c r="E21" s="2">
        <v>52</v>
      </c>
      <c r="F21" s="1" t="s">
        <v>14</v>
      </c>
      <c r="G21" s="1">
        <v>0.65</v>
      </c>
      <c r="H21" s="1">
        <v>4.2</v>
      </c>
      <c r="I21" s="16">
        <f t="shared" si="0"/>
        <v>0.15476190476190477</v>
      </c>
      <c r="J21" s="8">
        <f t="shared" si="1"/>
        <v>0.01692267638635772</v>
      </c>
      <c r="K21" s="7">
        <v>0.09</v>
      </c>
      <c r="L21" s="1" t="s">
        <v>3</v>
      </c>
      <c r="M21" s="1" t="s">
        <v>60</v>
      </c>
      <c r="N21" s="1" t="s">
        <v>64</v>
      </c>
      <c r="O21" s="1" t="s">
        <v>64</v>
      </c>
      <c r="P21" s="1"/>
    </row>
    <row r="22" spans="1:16" ht="15">
      <c r="A22" s="1" t="s">
        <v>32</v>
      </c>
      <c r="B22" s="2">
        <v>2010</v>
      </c>
      <c r="C22" s="1" t="s">
        <v>8</v>
      </c>
      <c r="D22" s="2">
        <v>40</v>
      </c>
      <c r="E22" s="2">
        <v>45</v>
      </c>
      <c r="F22" s="1" t="s">
        <v>14</v>
      </c>
      <c r="G22" s="1">
        <v>0.8</v>
      </c>
      <c r="H22" s="1">
        <v>5.1</v>
      </c>
      <c r="I22" s="16">
        <f t="shared" si="0"/>
        <v>0.15686274509803924</v>
      </c>
      <c r="J22" s="8">
        <f t="shared" si="1"/>
        <v>0.020827909398594118</v>
      </c>
      <c r="K22" s="7" t="s">
        <v>15</v>
      </c>
      <c r="L22" s="1" t="s">
        <v>0</v>
      </c>
      <c r="M22" s="1" t="s">
        <v>121</v>
      </c>
      <c r="N22" s="1" t="s">
        <v>121</v>
      </c>
      <c r="O22" s="1" t="s">
        <v>121</v>
      </c>
      <c r="P22" s="1"/>
    </row>
    <row r="23" spans="1:16" ht="15">
      <c r="A23" s="1" t="s">
        <v>31</v>
      </c>
      <c r="B23" s="2">
        <v>2009</v>
      </c>
      <c r="C23" s="1" t="s">
        <v>9</v>
      </c>
      <c r="D23" s="2" t="s">
        <v>23</v>
      </c>
      <c r="E23" s="2">
        <v>75</v>
      </c>
      <c r="F23" s="1" t="s">
        <v>13</v>
      </c>
      <c r="G23" s="1">
        <v>1</v>
      </c>
      <c r="H23" s="1">
        <v>3</v>
      </c>
      <c r="I23" s="16">
        <f t="shared" si="0"/>
        <v>0.3333333333333333</v>
      </c>
      <c r="J23" s="8">
        <f t="shared" si="1"/>
        <v>0.02603488674824265</v>
      </c>
      <c r="K23" s="7">
        <v>0.02</v>
      </c>
      <c r="L23" s="1" t="s">
        <v>2</v>
      </c>
      <c r="M23" s="1" t="s">
        <v>63</v>
      </c>
      <c r="N23" s="1" t="s">
        <v>63</v>
      </c>
      <c r="O23" s="1" t="s">
        <v>67</v>
      </c>
      <c r="P23" s="1" t="s">
        <v>125</v>
      </c>
    </row>
    <row r="24" spans="1:16" ht="15">
      <c r="A24" s="1" t="s">
        <v>30</v>
      </c>
      <c r="B24" s="2">
        <v>2003</v>
      </c>
      <c r="C24" s="1" t="s">
        <v>8</v>
      </c>
      <c r="D24" s="2">
        <v>40</v>
      </c>
      <c r="E24" s="2">
        <v>47</v>
      </c>
      <c r="F24" s="1" t="s">
        <v>51</v>
      </c>
      <c r="G24" s="1">
        <v>0.7</v>
      </c>
      <c r="H24" s="1">
        <v>4.2</v>
      </c>
      <c r="I24" s="16">
        <f t="shared" si="0"/>
        <v>0.16666666666666666</v>
      </c>
      <c r="J24" s="8">
        <f t="shared" si="1"/>
        <v>0.01822442072376985</v>
      </c>
      <c r="K24" s="7">
        <v>0.03</v>
      </c>
      <c r="L24" s="1" t="s">
        <v>1</v>
      </c>
      <c r="M24" s="1" t="s">
        <v>121</v>
      </c>
      <c r="N24" s="1" t="s">
        <v>121</v>
      </c>
      <c r="O24" s="1" t="s">
        <v>121</v>
      </c>
      <c r="P24" s="1"/>
    </row>
    <row r="25" spans="1:16" s="4" customFormat="1" ht="15">
      <c r="A25" s="3" t="s">
        <v>127</v>
      </c>
      <c r="B25" s="5">
        <f>COUNT(G2:G24)</f>
        <v>23</v>
      </c>
      <c r="C25" s="3"/>
      <c r="D25" s="3"/>
      <c r="E25" s="3"/>
      <c r="F25" s="3"/>
      <c r="G25" s="9">
        <f>SUM(G2:G24)</f>
        <v>38.41</v>
      </c>
      <c r="H25" s="3">
        <f>AVERAGE(H2:H24)</f>
        <v>4.266818181818182</v>
      </c>
      <c r="I25" s="9">
        <f>SUM(I2:I24)</f>
        <v>9.335059570010486</v>
      </c>
      <c r="J25" s="9">
        <f>SUMPRODUCT(H2:H24,J2:J24)</f>
        <v>3.800676907055453</v>
      </c>
      <c r="K25" s="3"/>
      <c r="L25" s="3"/>
      <c r="M25" s="3"/>
      <c r="N25" s="3"/>
      <c r="O25" s="3"/>
      <c r="P25" s="3"/>
    </row>
    <row r="26" spans="7:9" ht="15">
      <c r="G26" s="18"/>
      <c r="I26" s="1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421875" style="0" bestFit="1" customWidth="1"/>
    <col min="2" max="2" width="16.8515625" style="0" bestFit="1" customWidth="1"/>
    <col min="3" max="3" width="12.00390625" style="0" bestFit="1" customWidth="1"/>
    <col min="4" max="4" width="14.140625" style="0" bestFit="1" customWidth="1"/>
    <col min="5" max="5" width="8.00390625" style="0" bestFit="1" customWidth="1"/>
  </cols>
  <sheetData>
    <row r="1" spans="1:5" ht="15">
      <c r="A1" s="3" t="s">
        <v>68</v>
      </c>
      <c r="B1" s="3" t="s">
        <v>55</v>
      </c>
      <c r="C1" s="3" t="s">
        <v>128</v>
      </c>
      <c r="D1" s="3" t="s">
        <v>129</v>
      </c>
      <c r="E1" s="3" t="s">
        <v>73</v>
      </c>
    </row>
    <row r="2" spans="1:5" ht="15">
      <c r="A2" s="11" t="s">
        <v>135</v>
      </c>
      <c r="B2" s="11" t="s">
        <v>84</v>
      </c>
      <c r="C2" s="11">
        <v>80</v>
      </c>
      <c r="D2" s="11">
        <v>150</v>
      </c>
      <c r="E2" s="11">
        <v>2015</v>
      </c>
    </row>
    <row r="3" spans="1:5" ht="15">
      <c r="A3" s="11" t="s">
        <v>134</v>
      </c>
      <c r="B3" s="11" t="s">
        <v>84</v>
      </c>
      <c r="C3" s="11">
        <v>20</v>
      </c>
      <c r="D3" s="11">
        <v>10</v>
      </c>
      <c r="E3" s="11">
        <v>2012</v>
      </c>
    </row>
    <row r="4" spans="1:5" ht="15">
      <c r="A4" s="11" t="s">
        <v>133</v>
      </c>
      <c r="B4" s="11" t="s">
        <v>84</v>
      </c>
      <c r="C4" s="11">
        <v>10</v>
      </c>
      <c r="D4" s="11">
        <v>15</v>
      </c>
      <c r="E4" s="11">
        <v>2012</v>
      </c>
    </row>
    <row r="5" spans="1:5" ht="15">
      <c r="A5" s="1" t="s">
        <v>74</v>
      </c>
      <c r="B5" s="1" t="s">
        <v>75</v>
      </c>
      <c r="C5" s="10">
        <v>0.105</v>
      </c>
      <c r="D5" s="1">
        <v>0.4</v>
      </c>
      <c r="E5" s="1">
        <v>2012</v>
      </c>
    </row>
    <row r="6" spans="1:5" ht="15">
      <c r="A6" s="1" t="s">
        <v>76</v>
      </c>
      <c r="B6" s="1" t="s">
        <v>75</v>
      </c>
      <c r="C6" s="10">
        <v>0.09</v>
      </c>
      <c r="D6" s="1">
        <v>0.7</v>
      </c>
      <c r="E6" s="1">
        <v>2012</v>
      </c>
    </row>
    <row r="7" spans="1:5" ht="15">
      <c r="A7" s="1" t="s">
        <v>77</v>
      </c>
      <c r="B7" s="1" t="s">
        <v>75</v>
      </c>
      <c r="C7" s="10">
        <v>2.4</v>
      </c>
      <c r="D7" s="1">
        <v>0.4</v>
      </c>
      <c r="E7" s="1">
        <v>2012</v>
      </c>
    </row>
    <row r="8" spans="1:5" ht="15">
      <c r="A8" s="1" t="s">
        <v>119</v>
      </c>
      <c r="B8" s="1" t="s">
        <v>75</v>
      </c>
      <c r="C8" s="10">
        <v>0.12</v>
      </c>
      <c r="D8" s="1">
        <v>0.4</v>
      </c>
      <c r="E8" s="1">
        <v>2012</v>
      </c>
    </row>
    <row r="9" spans="1:5" ht="15">
      <c r="A9" s="1" t="s">
        <v>78</v>
      </c>
      <c r="B9" s="1" t="s">
        <v>79</v>
      </c>
      <c r="C9" s="10">
        <v>3</v>
      </c>
      <c r="D9" s="1">
        <v>0.4</v>
      </c>
      <c r="E9" s="1">
        <v>2012</v>
      </c>
    </row>
    <row r="10" spans="1:5" ht="15">
      <c r="A10" s="1" t="s">
        <v>80</v>
      </c>
      <c r="B10" s="1" t="s">
        <v>79</v>
      </c>
      <c r="C10" s="10">
        <v>1.5</v>
      </c>
      <c r="D10" s="1">
        <v>0.4</v>
      </c>
      <c r="E10" s="1">
        <v>2012</v>
      </c>
    </row>
    <row r="11" spans="1:5" ht="15">
      <c r="A11" s="1" t="s">
        <v>81</v>
      </c>
      <c r="B11" s="1" t="s">
        <v>75</v>
      </c>
      <c r="C11" s="10">
        <v>10</v>
      </c>
      <c r="D11" s="1">
        <v>10.5</v>
      </c>
      <c r="E11" s="1">
        <v>2012</v>
      </c>
    </row>
    <row r="12" spans="1:5" ht="15">
      <c r="A12" s="1" t="s">
        <v>82</v>
      </c>
      <c r="B12" s="1" t="s">
        <v>79</v>
      </c>
      <c r="C12" s="10">
        <v>4</v>
      </c>
      <c r="D12" s="1">
        <v>0.7</v>
      </c>
      <c r="E12" s="1">
        <v>2012</v>
      </c>
    </row>
    <row r="13" spans="1:5" ht="15">
      <c r="A13" s="1" t="s">
        <v>111</v>
      </c>
      <c r="B13" s="1" t="s">
        <v>75</v>
      </c>
      <c r="C13" s="10">
        <v>6</v>
      </c>
      <c r="D13" s="1">
        <v>10.5</v>
      </c>
      <c r="E13" s="1">
        <v>2012</v>
      </c>
    </row>
    <row r="14" spans="1:5" ht="15">
      <c r="A14" s="1" t="s">
        <v>83</v>
      </c>
      <c r="B14" s="1" t="s">
        <v>84</v>
      </c>
      <c r="C14" s="10">
        <v>10</v>
      </c>
      <c r="D14" s="1">
        <v>10.5</v>
      </c>
      <c r="E14" s="1">
        <v>2012</v>
      </c>
    </row>
    <row r="15" spans="1:5" ht="15">
      <c r="A15" s="1" t="s">
        <v>85</v>
      </c>
      <c r="B15" s="1" t="s">
        <v>75</v>
      </c>
      <c r="C15" s="10">
        <v>10</v>
      </c>
      <c r="D15" s="1">
        <v>10.5</v>
      </c>
      <c r="E15" s="1">
        <v>2012</v>
      </c>
    </row>
    <row r="16" spans="1:5" ht="15">
      <c r="A16" s="1" t="s">
        <v>86</v>
      </c>
      <c r="B16" s="1" t="s">
        <v>87</v>
      </c>
      <c r="C16" s="10">
        <v>8</v>
      </c>
      <c r="D16" s="1">
        <v>10.5</v>
      </c>
      <c r="E16" s="1">
        <v>2011</v>
      </c>
    </row>
    <row r="17" spans="1:5" ht="15">
      <c r="A17" s="1" t="s">
        <v>88</v>
      </c>
      <c r="B17" s="1" t="s">
        <v>79</v>
      </c>
      <c r="C17" s="10">
        <v>2.9</v>
      </c>
      <c r="D17" s="1">
        <v>0.7</v>
      </c>
      <c r="E17" s="1">
        <v>2011</v>
      </c>
    </row>
    <row r="18" spans="1:5" ht="15">
      <c r="A18" s="1" t="s">
        <v>62</v>
      </c>
      <c r="B18" s="1" t="s">
        <v>75</v>
      </c>
      <c r="C18" s="10">
        <v>10</v>
      </c>
      <c r="D18" s="1">
        <v>10.5</v>
      </c>
      <c r="E18" s="1">
        <v>2011</v>
      </c>
    </row>
    <row r="19" spans="1:5" ht="15">
      <c r="A19" s="1" t="s">
        <v>89</v>
      </c>
      <c r="B19" s="1" t="s">
        <v>79</v>
      </c>
      <c r="C19" s="10">
        <v>4.4</v>
      </c>
      <c r="D19" s="1">
        <v>0.7</v>
      </c>
      <c r="E19" s="1">
        <v>2011</v>
      </c>
    </row>
    <row r="20" spans="1:5" ht="15">
      <c r="A20" s="1" t="s">
        <v>90</v>
      </c>
      <c r="B20" s="1" t="s">
        <v>79</v>
      </c>
      <c r="C20" s="10">
        <v>10</v>
      </c>
      <c r="D20" s="1">
        <v>10.5</v>
      </c>
      <c r="E20" s="1">
        <v>2011</v>
      </c>
    </row>
    <row r="21" spans="1:5" ht="15">
      <c r="A21" s="1" t="s">
        <v>91</v>
      </c>
      <c r="B21" s="1" t="s">
        <v>75</v>
      </c>
      <c r="C21" s="10">
        <v>10</v>
      </c>
      <c r="D21" s="1">
        <v>10.5</v>
      </c>
      <c r="E21" s="1">
        <v>2011</v>
      </c>
    </row>
    <row r="22" spans="1:5" ht="15">
      <c r="A22" s="1" t="s">
        <v>92</v>
      </c>
      <c r="B22" s="1" t="s">
        <v>84</v>
      </c>
      <c r="C22" s="10">
        <v>10</v>
      </c>
      <c r="D22" s="1">
        <v>10.5</v>
      </c>
      <c r="E22" s="1">
        <v>2011</v>
      </c>
    </row>
    <row r="23" spans="1:5" ht="15">
      <c r="A23" s="1" t="s">
        <v>93</v>
      </c>
      <c r="B23" s="1" t="s">
        <v>75</v>
      </c>
      <c r="C23" s="10">
        <v>6</v>
      </c>
      <c r="D23" s="1">
        <v>10.5</v>
      </c>
      <c r="E23" s="1">
        <v>2011</v>
      </c>
    </row>
    <row r="24" spans="1:5" ht="15">
      <c r="A24" s="1" t="s">
        <v>94</v>
      </c>
      <c r="B24" s="1" t="s">
        <v>79</v>
      </c>
      <c r="C24" s="10">
        <v>1.1</v>
      </c>
      <c r="D24" s="1">
        <v>0.7</v>
      </c>
      <c r="E24" s="1">
        <v>2011</v>
      </c>
    </row>
    <row r="25" spans="1:5" ht="15">
      <c r="A25" s="1" t="s">
        <v>95</v>
      </c>
      <c r="B25" s="1" t="s">
        <v>75</v>
      </c>
      <c r="C25" s="10">
        <v>6</v>
      </c>
      <c r="D25" s="1">
        <v>10.5</v>
      </c>
      <c r="E25" s="1">
        <v>2011</v>
      </c>
    </row>
    <row r="26" spans="1:5" ht="15">
      <c r="A26" s="1" t="s">
        <v>96</v>
      </c>
      <c r="B26" s="1" t="s">
        <v>75</v>
      </c>
      <c r="C26" s="10">
        <v>10</v>
      </c>
      <c r="D26" s="1">
        <v>10.5</v>
      </c>
      <c r="E26" s="1">
        <v>2011</v>
      </c>
    </row>
    <row r="27" spans="1:5" ht="15">
      <c r="A27" s="1" t="s">
        <v>110</v>
      </c>
      <c r="B27" s="1" t="s">
        <v>75</v>
      </c>
      <c r="C27" s="10">
        <v>10</v>
      </c>
      <c r="D27" s="1">
        <v>15</v>
      </c>
      <c r="E27" s="1">
        <v>2011</v>
      </c>
    </row>
    <row r="28" spans="1:5" ht="15">
      <c r="A28" s="1" t="s">
        <v>97</v>
      </c>
      <c r="B28" s="1" t="s">
        <v>98</v>
      </c>
      <c r="C28" s="10">
        <v>1</v>
      </c>
      <c r="D28" s="1">
        <v>0.4</v>
      </c>
      <c r="E28" s="1">
        <v>2011</v>
      </c>
    </row>
    <row r="29" spans="1:5" ht="15">
      <c r="A29" s="1" t="s">
        <v>114</v>
      </c>
      <c r="B29" s="1" t="s">
        <v>99</v>
      </c>
      <c r="C29" s="10">
        <v>10</v>
      </c>
      <c r="D29" s="1">
        <v>10.5</v>
      </c>
      <c r="E29" s="1">
        <v>2010</v>
      </c>
    </row>
    <row r="30" spans="1:5" ht="15">
      <c r="A30" s="1" t="s">
        <v>113</v>
      </c>
      <c r="B30" s="1" t="s">
        <v>75</v>
      </c>
      <c r="C30" s="10">
        <v>10</v>
      </c>
      <c r="D30" s="1">
        <v>10.5</v>
      </c>
      <c r="E30" s="1">
        <v>2010</v>
      </c>
    </row>
    <row r="31" spans="1:5" ht="15">
      <c r="A31" s="1" t="s">
        <v>100</v>
      </c>
      <c r="B31" s="1" t="s">
        <v>75</v>
      </c>
      <c r="C31" s="10">
        <v>10</v>
      </c>
      <c r="D31" s="1">
        <v>10.5</v>
      </c>
      <c r="E31" s="1">
        <v>2010</v>
      </c>
    </row>
    <row r="32" spans="1:5" ht="15">
      <c r="A32" s="1" t="s">
        <v>101</v>
      </c>
      <c r="B32" s="1" t="s">
        <v>84</v>
      </c>
      <c r="C32" s="10">
        <v>10</v>
      </c>
      <c r="D32" s="1">
        <v>10.5</v>
      </c>
      <c r="E32" s="1">
        <v>2010</v>
      </c>
    </row>
    <row r="33" spans="1:5" ht="15">
      <c r="A33" s="1" t="s">
        <v>102</v>
      </c>
      <c r="B33" s="1" t="s">
        <v>79</v>
      </c>
      <c r="C33" s="10">
        <v>4.5</v>
      </c>
      <c r="D33" s="1">
        <v>0.7</v>
      </c>
      <c r="E33" s="1">
        <v>2010</v>
      </c>
    </row>
    <row r="34" spans="1:5" ht="15">
      <c r="A34" s="1" t="s">
        <v>103</v>
      </c>
      <c r="B34" s="1" t="s">
        <v>75</v>
      </c>
      <c r="C34" s="10">
        <v>12</v>
      </c>
      <c r="D34" s="1">
        <v>10.5</v>
      </c>
      <c r="E34" s="1">
        <v>2010</v>
      </c>
    </row>
    <row r="35" spans="1:5" ht="15">
      <c r="A35" s="1" t="s">
        <v>104</v>
      </c>
      <c r="B35" s="1" t="s">
        <v>99</v>
      </c>
      <c r="C35" s="10">
        <v>12</v>
      </c>
      <c r="D35" s="1">
        <v>10.5</v>
      </c>
      <c r="E35" s="1">
        <v>2010</v>
      </c>
    </row>
    <row r="36" spans="1:5" ht="15">
      <c r="A36" s="1" t="s">
        <v>116</v>
      </c>
      <c r="B36" s="1" t="s">
        <v>75</v>
      </c>
      <c r="C36" s="10">
        <v>12</v>
      </c>
      <c r="D36" s="1">
        <v>10.5</v>
      </c>
      <c r="E36" s="1">
        <v>2010</v>
      </c>
    </row>
    <row r="37" spans="1:5" ht="15">
      <c r="A37" s="1" t="s">
        <v>117</v>
      </c>
      <c r="B37" s="1" t="s">
        <v>98</v>
      </c>
      <c r="C37" s="10">
        <v>3</v>
      </c>
      <c r="D37" s="1">
        <v>0.7</v>
      </c>
      <c r="E37" s="1">
        <v>2010</v>
      </c>
    </row>
    <row r="38" spans="1:5" ht="15">
      <c r="A38" s="1" t="s">
        <v>115</v>
      </c>
      <c r="B38" s="1" t="s">
        <v>75</v>
      </c>
      <c r="C38" s="10">
        <v>1</v>
      </c>
      <c r="D38" s="1">
        <v>0.4</v>
      </c>
      <c r="E38" s="1">
        <v>2009</v>
      </c>
    </row>
    <row r="39" spans="1:5" ht="15">
      <c r="A39" s="1" t="s">
        <v>105</v>
      </c>
      <c r="B39" s="1" t="s">
        <v>75</v>
      </c>
      <c r="C39" s="10">
        <v>0.9</v>
      </c>
      <c r="D39" s="1">
        <v>0.4</v>
      </c>
      <c r="E39" s="1">
        <v>2009</v>
      </c>
    </row>
    <row r="40" spans="1:5" ht="15">
      <c r="A40" s="1" t="s">
        <v>106</v>
      </c>
      <c r="B40" s="1" t="s">
        <v>79</v>
      </c>
      <c r="C40" s="10">
        <v>0.2</v>
      </c>
      <c r="D40" s="1">
        <v>0.4</v>
      </c>
      <c r="E40" s="1">
        <v>2008</v>
      </c>
    </row>
    <row r="41" spans="1:5" ht="15">
      <c r="A41" s="1" t="s">
        <v>118</v>
      </c>
      <c r="B41" s="1" t="s">
        <v>75</v>
      </c>
      <c r="C41" s="10">
        <v>18</v>
      </c>
      <c r="D41" s="1">
        <v>10.5</v>
      </c>
      <c r="E41" s="1">
        <v>2008</v>
      </c>
    </row>
    <row r="42" spans="1:5" ht="15">
      <c r="A42" s="1" t="s">
        <v>112</v>
      </c>
      <c r="B42" s="1" t="s">
        <v>79</v>
      </c>
      <c r="C42" s="10">
        <v>3</v>
      </c>
      <c r="D42" s="1">
        <v>0.4</v>
      </c>
      <c r="E42" s="1">
        <v>2008</v>
      </c>
    </row>
    <row r="43" spans="1:5" ht="15">
      <c r="A43" s="1" t="s">
        <v>107</v>
      </c>
      <c r="B43" s="1" t="s">
        <v>75</v>
      </c>
      <c r="C43" s="10">
        <v>10</v>
      </c>
      <c r="D43" s="1">
        <v>10.5</v>
      </c>
      <c r="E43" s="1">
        <v>2008</v>
      </c>
    </row>
    <row r="44" spans="1:5" ht="15">
      <c r="A44" s="1" t="s">
        <v>108</v>
      </c>
      <c r="B44" s="1" t="s">
        <v>75</v>
      </c>
      <c r="C44" s="10">
        <v>16</v>
      </c>
      <c r="D44" s="1">
        <v>10.5</v>
      </c>
      <c r="E44" s="1">
        <v>2007</v>
      </c>
    </row>
    <row r="45" spans="1:5" ht="15">
      <c r="A45" s="1" t="s">
        <v>109</v>
      </c>
      <c r="B45" s="1" t="s">
        <v>75</v>
      </c>
      <c r="C45" s="10">
        <v>16</v>
      </c>
      <c r="D45" s="1">
        <v>10.5</v>
      </c>
      <c r="E45" s="1">
        <v>2006</v>
      </c>
    </row>
    <row r="46" spans="1:5" ht="15">
      <c r="A46" s="1" t="s">
        <v>139</v>
      </c>
      <c r="B46" s="1"/>
      <c r="C46" s="10">
        <v>93</v>
      </c>
      <c r="D46" s="1">
        <v>150</v>
      </c>
      <c r="E46" s="1">
        <v>2001</v>
      </c>
    </row>
    <row r="47" spans="1:5" ht="15">
      <c r="A47" s="6" t="s">
        <v>127</v>
      </c>
      <c r="B47" s="3">
        <f>COUNT(E2:E46)</f>
        <v>45</v>
      </c>
      <c r="C47" s="9">
        <f>SUM(C2:C46)</f>
        <v>488.215</v>
      </c>
      <c r="D47" s="3"/>
      <c r="E4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Boje Blarke</dc:creator>
  <cp:keywords/>
  <dc:description/>
  <cp:lastModifiedBy>Morten Boje Blarke</cp:lastModifiedBy>
  <dcterms:created xsi:type="dcterms:W3CDTF">2014-02-11T08:29:07Z</dcterms:created>
  <dcterms:modified xsi:type="dcterms:W3CDTF">2016-09-22T10:09:00Z</dcterms:modified>
  <cp:category/>
  <cp:version/>
  <cp:contentType/>
  <cp:contentStatus/>
</cp:coreProperties>
</file>